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8_{E014350C-42D0-4E87-B7C1-DE5856138527}" xr6:coauthVersionLast="47" xr6:coauthVersionMax="47" xr10:uidLastSave="{00000000-0000-0000-0000-000000000000}"/>
  <bookViews>
    <workbookView xWindow="-110" yWindow="-110" windowWidth="19420" windowHeight="10420" tabRatio="828" xr2:uid="{3993DA66-A0A7-4792-A885-3A193B73A5E1}"/>
  </bookViews>
  <sheets>
    <sheet name="Question" sheetId="1" r:id="rId1"/>
    <sheet name="Planned&gt;&gt;&gt;" sheetId="10" r:id="rId2"/>
    <sheet name="a)" sheetId="2" r:id="rId3"/>
    <sheet name="1a,b" sheetId="3" r:id="rId4"/>
    <sheet name="2,a,b,c" sheetId="4" r:id="rId5"/>
    <sheet name="3a" sheetId="5" r:id="rId6"/>
    <sheet name="Actuals&gt;&gt;&gt;" sheetId="11" r:id="rId7"/>
    <sheet name="1a and b" sheetId="6" r:id="rId8"/>
    <sheet name="2a,b and c" sheetId="7" r:id="rId9"/>
    <sheet name="3a." sheetId="8" r:id="rId10"/>
  </sheets>
  <externalReferences>
    <externalReference r:id="rId11"/>
  </externalReferences>
  <definedNames>
    <definedName name="DateCYE">[1]Settings!$F$35</definedName>
    <definedName name="DateM1">[1]Settings!$F$23</definedName>
    <definedName name="DateM10">[1]Settings!$F$32</definedName>
    <definedName name="DateM11">[1]Settings!$F$33</definedName>
    <definedName name="DateM12">[1]Settings!$F$34</definedName>
    <definedName name="DateM2">[1]Settings!$F$24</definedName>
    <definedName name="DateM3">[1]Settings!$F$25</definedName>
    <definedName name="DateM4">[1]Settings!$F$26</definedName>
    <definedName name="DateM5">[1]Settings!$F$27</definedName>
    <definedName name="DateM6">[1]Settings!$F$28</definedName>
    <definedName name="DateM7">[1]Settings!$F$29</definedName>
    <definedName name="DateM8">[1]Settings!$F$30</definedName>
    <definedName name="DateM9">[1]Settings!$F$31</definedName>
    <definedName name="PeriodCYE">[1]Settings!$G$35</definedName>
    <definedName name="PeriodM1">[1]Settings!$G$23</definedName>
    <definedName name="PeriodM10">[1]Settings!$G$32</definedName>
    <definedName name="PeriodM11">[1]Settings!$G$33</definedName>
    <definedName name="PeriodM12">[1]Settings!$G$34</definedName>
    <definedName name="PeriodM2">[1]Settings!$G$24</definedName>
    <definedName name="PeriodM3">[1]Settings!$G$25</definedName>
    <definedName name="PeriodM4">[1]Settings!$G$26</definedName>
    <definedName name="PeriodM5">[1]Settings!$G$27</definedName>
    <definedName name="PeriodM6">[1]Settings!$G$28</definedName>
    <definedName name="PeriodM7">[1]Settings!$G$29</definedName>
    <definedName name="PeriodM8">[1]Settings!$G$30</definedName>
    <definedName name="PeriodM9">[1]Settings!$G$31</definedName>
    <definedName name="PlanCYE">[1]Settings!$E$35</definedName>
    <definedName name="PlanM1">[1]Settings!$E$23</definedName>
    <definedName name="PlanM10">[1]Settings!$E$32</definedName>
    <definedName name="PlanM11">[1]Settings!$E$33</definedName>
    <definedName name="PlanM12">[1]Settings!$E$34</definedName>
    <definedName name="PlanM2">[1]Settings!$E$24</definedName>
    <definedName name="PlanM3">[1]Settings!$E$25</definedName>
    <definedName name="PlanM4">[1]Settings!$E$26</definedName>
    <definedName name="PlanM5">[1]Settings!$E$27</definedName>
    <definedName name="PlanM6">[1]Settings!$E$28</definedName>
    <definedName name="PlanM7">[1]Settings!$E$29</definedName>
    <definedName name="PlanM8">[1]Settings!$E$30</definedName>
    <definedName name="PlanM9">[1]Settings!$E$31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7" l="1"/>
  <c r="E18" i="7"/>
  <c r="F18" i="7" s="1"/>
  <c r="E19" i="7" l="1"/>
  <c r="F19" i="7" l="1"/>
  <c r="E20" i="7"/>
  <c r="E21" i="7" l="1"/>
  <c r="F20" i="7"/>
  <c r="F21" i="7" l="1"/>
</calcChain>
</file>

<file path=xl/sharedStrings.xml><?xml version="1.0" encoding="utf-8"?>
<sst xmlns="http://schemas.openxmlformats.org/spreadsheetml/2006/main" count="255" uniqueCount="64">
  <si>
    <t>FOI 71676</t>
  </si>
  <si>
    <t>Secondly, please could you send me the following data from the financial plans submitted at the start of the year, giving the planned positions for each month from M1 to M12:</t>
  </si>
  <si>
    <t>1. System financial position (revenue expenditure)</t>
  </si>
  <si>
    <t>a. Planned surplus/deficit</t>
  </si>
  <si>
    <t>b. Planned expenditure</t>
  </si>
  <si>
    <t>2. Workforce expenditure</t>
  </si>
  <si>
    <t>a. Planned agency/locum spend</t>
  </si>
  <si>
    <t>b. Planned bank spend</t>
  </si>
  <si>
    <t>c. Planned total staff expenditure</t>
  </si>
  <si>
    <t>3. Efficiency savings</t>
  </si>
  <si>
    <t>a. Planned efficiency savings</t>
  </si>
  <si>
    <t>Finally, please could you send me the following data for each month of this financial year to date:</t>
  </si>
  <si>
    <t>1. System financial position</t>
  </si>
  <si>
    <t>a. Actual surplus/deficit, and forecast outturn for M12</t>
  </si>
  <si>
    <t>b. Actual expenditure, and forecast outturn for M12</t>
  </si>
  <si>
    <t>a. Actual agency/locum spend, and forecast outturn for M12</t>
  </si>
  <si>
    <t>b. Actual bank spend, and forecast outturn for M12</t>
  </si>
  <si>
    <t>c. Actual total staff expenditure, and forecast outturn for M12</t>
  </si>
  <si>
    <t>a. Achieved efficiency savings, and forecast outturn for M12</t>
  </si>
  <si>
    <t>a) Firstly, please could you tell me the NHS agency/locum spending cap/ceiling agreed at the start of this financial year.</t>
  </si>
  <si>
    <t>We are aware of the NHS planning guidance requirement for 23/24 ‘Reduce agency spending across the NHS to 3.7% of the total pay bill in 2023/24’ and we work with system partners to deliver this. </t>
  </si>
  <si>
    <t>M12 FOT</t>
  </si>
  <si>
    <t>YTD</t>
  </si>
  <si>
    <t>£'000</t>
  </si>
  <si>
    <t>b</t>
  </si>
  <si>
    <t>a</t>
  </si>
  <si>
    <t>c</t>
  </si>
  <si>
    <t>Expected</t>
  </si>
  <si>
    <t>Sign</t>
  </si>
  <si>
    <t>Total ICB Net Position Surplus/(Deficit)</t>
  </si>
  <si>
    <t>+/-</t>
  </si>
  <si>
    <t>a)</t>
  </si>
  <si>
    <t>b)</t>
  </si>
  <si>
    <t xml:space="preserve"> Planned expenditure 2023/24</t>
  </si>
  <si>
    <t>c)</t>
  </si>
  <si>
    <t xml:space="preserve">Total ICB Efficiencies </t>
  </si>
  <si>
    <t>There is a cap for the Lincolnshire System and it is expected that expenditure will be delivered within this cap.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</si>
  <si>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</si>
  <si>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</si>
  <si>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</si>
  <si>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</si>
  <si>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</si>
  <si>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</si>
  <si>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</si>
  <si>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</si>
  <si>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</si>
  <si>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</si>
  <si>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</si>
  <si>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</si>
  <si>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Plan</t>
  </si>
  <si>
    <t>Year Ending</t>
  </si>
  <si>
    <t>Full Year</t>
  </si>
  <si>
    <t>Full Year Plan</t>
  </si>
  <si>
    <t>£m</t>
  </si>
  <si>
    <t>Planned Expenditure</t>
  </si>
  <si>
    <t>Planned surplus/deficit</t>
  </si>
  <si>
    <t>The ICB clarified what was required here and it was advised that total ICS was not required but the question related to ICB only</t>
  </si>
  <si>
    <t>Month</t>
  </si>
  <si>
    <t>Month 1 financial position is not required to be reported nationally due to planning processes.</t>
  </si>
  <si>
    <t>N/A</t>
  </si>
  <si>
    <t xml:space="preserve">Agency </t>
  </si>
  <si>
    <t>Bank</t>
  </si>
  <si>
    <t>Total Staff Costs (includes agency and Bank)</t>
  </si>
  <si>
    <t>It is expected that the ICB will deliver the full year plan.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</si>
</sst>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;[Red]\(#,##0\)"/>
    <numFmt numFmtId="165" formatCode="#,##0.0_);\(#,##0.0\)"/>
    <numFmt numFmtId="166" formatCode="#,##0.0;[Red]\(#,##0.0\)"/>
    <numFmt numFmtId="167" formatCode="#,##0.0"/>
  </numFmts>
  <fonts count="26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2"/>
      <color rgb="FF000000"/>
      <name val="Calibri"/>
      <family val="2"/>
      <scheme val="minor"/>
    </font>
    <font>
      <b/>
      <sz val="8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i/>
      <sz val="10"/>
      <color rgb="FF0070C0"/>
      <name val="Arial"/>
      <family val="2"/>
    </font>
    <font>
      <sz val="10"/>
      <color theme="0"/>
      <name val="Arial"/>
      <family val="2"/>
    </font>
    <font>
      <sz val="11"/>
      <color theme="1"/>
      <name val="Arial"/>
      <family val="2"/>
    </font>
    <font>
      <sz val="11"/>
      <color theme="4" tint="-0.249977111117893"/>
      <name val="Arial"/>
      <family val="2"/>
    </font>
    <font>
      <sz val="8"/>
      <name val="Calibri"/>
      <family val="2"/>
      <scheme val="minor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mediumGray">
        <bgColor theme="0" tint="-0.14999847407452621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">
    <xf numFmtId="0" fontId="0" fillId="0" borderId="0"/>
    <xf numFmtId="49" fontId="3" fillId="2" borderId="4">
      <alignment horizontal="center"/>
    </xf>
    <xf numFmtId="49" fontId="3" fillId="2" borderId="5">
      <alignment horizontal="center" vertical="center"/>
    </xf>
    <xf numFmtId="164" fontId="5" fillId="0" borderId="5">
      <alignment vertical="center"/>
    </xf>
    <xf numFmtId="165" fontId="13" fillId="0" borderId="0" applyNumberFormat="0" applyFont="0" applyAlignment="0"/>
    <xf numFmtId="164" fontId="5" fillId="3" borderId="5">
      <alignment vertical="center"/>
      <protection locked="0"/>
    </xf>
    <xf numFmtId="0" fontId="15" fillId="4" borderId="0"/>
    <xf numFmtId="0" fontId="6" fillId="0" borderId="5">
      <alignment horizontal="center" vertical="center"/>
    </xf>
    <xf numFmtId="0" fontId="16" fillId="5" borderId="0"/>
    <xf numFmtId="164" fontId="13" fillId="6" borderId="14">
      <alignment vertical="center"/>
    </xf>
    <xf numFmtId="164" fontId="14" fillId="0" borderId="5">
      <alignment horizontal="right" vertical="center"/>
    </xf>
    <xf numFmtId="0" fontId="21" fillId="0" borderId="0" applyNumberFormat="0" applyFill="0" applyBorder="0" applyAlignment="0" applyProtection="0"/>
    <xf numFmtId="43" fontId="23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vertical="center" indent="2"/>
    </xf>
    <xf numFmtId="0" fontId="1" fillId="0" borderId="0" xfId="0" applyFont="1" applyAlignment="1">
      <alignment horizontal="left" vertical="center" indent="2"/>
    </xf>
    <xf numFmtId="0" fontId="0" fillId="0" borderId="0" xfId="0" applyAlignment="1">
      <alignment wrapText="1"/>
    </xf>
    <xf numFmtId="0" fontId="4" fillId="0" borderId="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4" fontId="4" fillId="0" borderId="9" xfId="0" applyNumberFormat="1" applyFont="1" applyBorder="1" applyAlignment="1">
      <alignment horizontal="center"/>
    </xf>
    <xf numFmtId="0" fontId="7" fillId="0" borderId="13" xfId="0" applyFont="1" applyBorder="1"/>
    <xf numFmtId="0" fontId="9" fillId="0" borderId="0" xfId="0" applyFont="1"/>
    <xf numFmtId="0" fontId="7" fillId="0" borderId="0" xfId="0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 indent="2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2"/>
    </xf>
    <xf numFmtId="0" fontId="11" fillId="0" borderId="0" xfId="0" applyFont="1" applyAlignment="1">
      <alignment horizontal="left" vertical="center" indent="2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12" fillId="0" borderId="3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14" fontId="12" fillId="0" borderId="9" xfId="0" applyNumberFormat="1" applyFont="1" applyBorder="1" applyAlignment="1">
      <alignment horizontal="center"/>
    </xf>
    <xf numFmtId="0" fontId="7" fillId="0" borderId="10" xfId="0" applyFont="1" applyBorder="1"/>
    <xf numFmtId="0" fontId="7" fillId="0" borderId="11" xfId="0" applyFont="1" applyBorder="1"/>
    <xf numFmtId="0" fontId="12" fillId="0" borderId="12" xfId="0" applyFont="1" applyBorder="1" applyAlignment="1">
      <alignment horizontal="center"/>
    </xf>
    <xf numFmtId="0" fontId="7" fillId="0" borderId="6" xfId="0" applyFont="1" applyBorder="1" applyAlignment="1">
      <alignment horizontal="left" indent="1"/>
    </xf>
    <xf numFmtId="0" fontId="7" fillId="0" borderId="5" xfId="0" quotePrefix="1" applyFont="1" applyBorder="1" applyAlignment="1">
      <alignment horizontal="center"/>
    </xf>
    <xf numFmtId="3" fontId="7" fillId="0" borderId="0" xfId="0" applyNumberFormat="1" applyFont="1"/>
    <xf numFmtId="0" fontId="4" fillId="0" borderId="8" xfId="0" applyFont="1" applyBorder="1" applyAlignment="1">
      <alignment horizontal="center"/>
    </xf>
    <xf numFmtId="14" fontId="4" fillId="0" borderId="8" xfId="0" applyNumberFormat="1" applyFont="1" applyBorder="1" applyAlignment="1">
      <alignment horizontal="center"/>
    </xf>
    <xf numFmtId="0" fontId="9" fillId="0" borderId="7" xfId="0" applyFont="1" applyBorder="1"/>
    <xf numFmtId="0" fontId="9" fillId="0" borderId="8" xfId="0" applyFont="1" applyBorder="1"/>
    <xf numFmtId="0" fontId="4" fillId="0" borderId="0" xfId="0" applyFont="1"/>
    <xf numFmtId="0" fontId="4" fillId="0" borderId="7" xfId="0" applyFont="1" applyBorder="1"/>
    <xf numFmtId="0" fontId="4" fillId="0" borderId="8" xfId="0" applyFont="1" applyBorder="1"/>
    <xf numFmtId="0" fontId="9" fillId="0" borderId="1" xfId="0" applyFont="1" applyBorder="1"/>
    <xf numFmtId="0" fontId="9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10" xfId="0" applyFont="1" applyBorder="1" applyAlignment="1">
      <alignment horizontal="left"/>
    </xf>
    <xf numFmtId="0" fontId="9" fillId="0" borderId="11" xfId="0" applyFont="1" applyBorder="1"/>
    <xf numFmtId="0" fontId="10" fillId="0" borderId="0" xfId="0" applyFont="1"/>
    <xf numFmtId="0" fontId="17" fillId="0" borderId="0" xfId="0" applyFont="1"/>
    <xf numFmtId="0" fontId="1" fillId="0" borderId="0" xfId="0" applyFont="1"/>
    <xf numFmtId="0" fontId="18" fillId="0" borderId="0" xfId="0" applyFont="1" applyFill="1"/>
    <xf numFmtId="14" fontId="12" fillId="0" borderId="1" xfId="0" applyNumberFormat="1" applyFont="1" applyBorder="1"/>
    <xf numFmtId="14" fontId="12" fillId="0" borderId="15" xfId="0" applyNumberFormat="1" applyFont="1" applyBorder="1"/>
    <xf numFmtId="14" fontId="12" fillId="0" borderId="3" xfId="0" applyNumberFormat="1" applyFont="1" applyBorder="1"/>
    <xf numFmtId="0" fontId="6" fillId="0" borderId="0" xfId="0" applyFont="1"/>
    <xf numFmtId="0" fontId="10" fillId="0" borderId="0" xfId="0" applyFont="1" applyAlignment="1">
      <alignment horizontal="left" vertical="center" indent="1"/>
    </xf>
    <xf numFmtId="0" fontId="6" fillId="0" borderId="0" xfId="0" applyFont="1" applyAlignment="1">
      <alignment horizontal="left" vertical="center" indent="2"/>
    </xf>
    <xf numFmtId="0" fontId="6" fillId="0" borderId="0" xfId="0" applyFont="1" applyAlignment="1">
      <alignment horizontal="center"/>
    </xf>
    <xf numFmtId="0" fontId="6" fillId="0" borderId="0" xfId="0" applyFont="1" applyFill="1"/>
    <xf numFmtId="0" fontId="21" fillId="0" borderId="0" xfId="11"/>
    <xf numFmtId="0" fontId="22" fillId="0" borderId="7" xfId="11" applyFont="1" applyBorder="1"/>
    <xf numFmtId="0" fontId="22" fillId="0" borderId="0" xfId="11" applyFont="1"/>
    <xf numFmtId="166" fontId="8" fillId="0" borderId="5" xfId="3" applyNumberFormat="1" applyFont="1">
      <alignment vertical="center"/>
    </xf>
    <xf numFmtId="0" fontId="12" fillId="0" borderId="7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43" fontId="7" fillId="0" borderId="0" xfId="12" applyFont="1"/>
    <xf numFmtId="0" fontId="20" fillId="0" borderId="1" xfId="0" applyFont="1" applyBorder="1" applyAlignment="1">
      <alignment horizontal="center"/>
    </xf>
    <xf numFmtId="14" fontId="20" fillId="0" borderId="3" xfId="0" applyNumberFormat="1" applyFont="1" applyBorder="1" applyAlignment="1">
      <alignment horizontal="center"/>
    </xf>
    <xf numFmtId="14" fontId="20" fillId="0" borderId="15" xfId="0" applyNumberFormat="1" applyFont="1" applyBorder="1" applyAlignment="1">
      <alignment horizontal="center"/>
    </xf>
    <xf numFmtId="14" fontId="20" fillId="0" borderId="2" xfId="0" applyNumberFormat="1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0" xfId="0" applyFont="1"/>
    <xf numFmtId="167" fontId="6" fillId="0" borderId="6" xfId="0" applyNumberFormat="1" applyFont="1" applyBorder="1"/>
    <xf numFmtId="167" fontId="6" fillId="0" borderId="5" xfId="0" applyNumberFormat="1" applyFont="1" applyBorder="1"/>
    <xf numFmtId="167" fontId="6" fillId="0" borderId="16" xfId="0" applyNumberFormat="1" applyFont="1" applyBorder="1"/>
    <xf numFmtId="167" fontId="6" fillId="0" borderId="13" xfId="0" applyNumberFormat="1" applyFont="1" applyBorder="1"/>
    <xf numFmtId="166" fontId="3" fillId="0" borderId="13" xfId="10" applyNumberFormat="1" applyFont="1" applyBorder="1">
      <alignment horizontal="right" vertical="center"/>
    </xf>
    <xf numFmtId="166" fontId="3" fillId="0" borderId="5" xfId="10" applyNumberFormat="1" applyFont="1" applyBorder="1">
      <alignment horizontal="right" vertical="center"/>
    </xf>
    <xf numFmtId="0" fontId="0" fillId="0" borderId="0" xfId="0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 wrapText="1"/>
    </xf>
    <xf numFmtId="3" fontId="0" fillId="0" borderId="5" xfId="0" applyNumberFormat="1" applyBorder="1"/>
    <xf numFmtId="0" fontId="24" fillId="0" borderId="5" xfId="0" applyFont="1" applyBorder="1" applyAlignment="1">
      <alignment vertical="top"/>
    </xf>
    <xf numFmtId="0" fontId="24" fillId="0" borderId="5" xfId="0" applyFont="1" applyBorder="1" applyAlignment="1">
      <alignment horizontal="center" vertical="top" wrapText="1"/>
    </xf>
    <xf numFmtId="0" fontId="25" fillId="0" borderId="0" xfId="0" applyFont="1" applyFill="1" applyAlignment="1">
      <alignment horizontal="left" indent="1"/>
    </xf>
    <xf numFmtId="0" fontId="0" fillId="0" borderId="5" xfId="0" applyBorder="1" applyAlignment="1">
      <alignment wrapText="1"/>
    </xf>
    <xf numFmtId="3" fontId="0" fillId="0" borderId="5" xfId="0" applyNumberFormat="1" applyFill="1" applyBorder="1"/>
    <xf numFmtId="0" fontId="0" fillId="0" borderId="1" xfId="0" applyBorder="1" applyAlignment="1">
      <alignment wrapText="1"/>
    </xf>
    <xf numFmtId="0" fontId="24" fillId="0" borderId="15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0" fontId="24" fillId="0" borderId="17" xfId="0" applyFont="1" applyBorder="1" applyAlignment="1">
      <alignment horizontal="center" wrapText="1"/>
    </xf>
    <xf numFmtId="0" fontId="24" fillId="0" borderId="11" xfId="0" applyFont="1" applyBorder="1" applyAlignment="1">
      <alignment horizontal="center" wrapText="1"/>
    </xf>
    <xf numFmtId="0" fontId="25" fillId="0" borderId="0" xfId="0" applyFont="1" applyAlignment="1">
      <alignment horizontal="left" indent="1"/>
    </xf>
    <xf numFmtId="0" fontId="0" fillId="0" borderId="5" xfId="0" applyFont="1" applyBorder="1" applyAlignment="1">
      <alignment horizontal="right" wrapText="1"/>
    </xf>
    <xf numFmtId="0" fontId="0" fillId="0" borderId="7" xfId="0" applyBorder="1" applyAlignment="1">
      <alignment wrapText="1"/>
    </xf>
    <xf numFmtId="0" fontId="24" fillId="0" borderId="1" xfId="0" applyFont="1" applyBorder="1" applyAlignment="1">
      <alignment horizontal="center" wrapText="1"/>
    </xf>
    <xf numFmtId="0" fontId="24" fillId="0" borderId="10" xfId="0" applyFont="1" applyBorder="1" applyAlignment="1">
      <alignment horizontal="center" wrapText="1"/>
    </xf>
    <xf numFmtId="0" fontId="10" fillId="0" borderId="1" xfId="0" applyFont="1" applyBorder="1"/>
    <xf numFmtId="0" fontId="0" fillId="0" borderId="7" xfId="0" applyBorder="1"/>
    <xf numFmtId="3" fontId="0" fillId="0" borderId="8" xfId="0" applyNumberFormat="1" applyBorder="1"/>
    <xf numFmtId="0" fontId="0" fillId="0" borderId="10" xfId="0" applyBorder="1"/>
    <xf numFmtId="3" fontId="0" fillId="0" borderId="11" xfId="0" applyNumberFormat="1" applyBorder="1"/>
    <xf numFmtId="0" fontId="0" fillId="0" borderId="2" xfId="0" applyBorder="1" applyAlignment="1">
      <alignment horizontal="center"/>
    </xf>
    <xf numFmtId="0" fontId="10" fillId="0" borderId="7" xfId="0" applyFont="1" applyBorder="1"/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right"/>
    </xf>
    <xf numFmtId="167" fontId="7" fillId="0" borderId="5" xfId="0" applyNumberFormat="1" applyFont="1" applyBorder="1"/>
    <xf numFmtId="167" fontId="7" fillId="0" borderId="6" xfId="0" applyNumberFormat="1" applyFont="1" applyBorder="1"/>
    <xf numFmtId="167" fontId="7" fillId="0" borderId="16" xfId="0" applyNumberFormat="1" applyFont="1" applyBorder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wrapText="1"/>
    </xf>
    <xf numFmtId="0" fontId="24" fillId="0" borderId="6" xfId="0" applyFont="1" applyBorder="1" applyAlignment="1">
      <alignment horizontal="center" vertical="top" wrapText="1"/>
    </xf>
    <xf numFmtId="0" fontId="24" fillId="0" borderId="13" xfId="0" applyFont="1" applyBorder="1" applyAlignment="1">
      <alignment horizontal="center" vertical="top" wrapText="1"/>
    </xf>
  </cellXfs>
  <cellStyles count="13">
    <cellStyle name="_AccType" xfId="6" xr:uid="{3449B4F4-11B2-4A30-8340-71DDB179CF68}"/>
    <cellStyle name="_Calc" xfId="3" xr:uid="{9996165D-7EF3-40B7-AA1C-43A34597E212}"/>
    <cellStyle name="_CalcBold" xfId="10" xr:uid="{03120697-FCD8-4437-A627-684D536AB260}"/>
    <cellStyle name="_InputRestrictedNumber" xfId="9" xr:uid="{90EEA218-97E0-45F2-8EF8-AD7BEE33EE3C}"/>
    <cellStyle name="_MaincodeCY" xfId="1" xr:uid="{FE2DF4CD-A6EB-4FEA-B233-E8113E6DEA81}"/>
    <cellStyle name="_Subcode" xfId="2" xr:uid="{1A80B265-FF0A-4243-B216-0DB3C83CE33B}"/>
    <cellStyle name="blank" xfId="4" xr:uid="{D7AD4E9A-581E-4F73-9112-470E41653C7E}"/>
    <cellStyle name="Comma" xfId="12" builtinId="3"/>
    <cellStyle name="HIDE" xfId="8" xr:uid="{C199285D-9676-48D6-B464-648CE4815751}"/>
    <cellStyle name="Hyperlink" xfId="11" builtinId="8"/>
    <cellStyle name="Normal" xfId="0" builtinId="0"/>
    <cellStyle name="PopInputCYNumber" xfId="5" xr:uid="{3A52DB20-999B-4915-AAC2-77C043CFCCD6}"/>
    <cellStyle name="Validations" xfId="7" xr:uid="{D46F557A-401A-4FDD-94C2-48AB168E41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ecure\Finance\23-24\Financial%20Accounting\Reporting\23-24%20Budget%20Upload\IPR_D_FY2023-24_M00_QJM%20Updated%20v1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Data Sharing Statement"/>
      <sheetName val="Index"/>
      <sheetName val="Information"/>
      <sheetName val="00A. Self Cert"/>
      <sheetName val="01A. ICS Fin Overview"/>
      <sheetName val="01B. ICS_Profiling_Workings"/>
      <sheetName val="02A. ICB_Fin_Overview"/>
      <sheetName val="02B. Allocation_pre-pop"/>
      <sheetName val="02C. ICB_Bridge"/>
      <sheetName val="03A. Provider Inc"/>
      <sheetName val="03B. Provider_Fin_Overview"/>
      <sheetName val="03C. Provider Alignment"/>
      <sheetName val="03D. Provider Alignment Detail"/>
      <sheetName val="04A. Contracts_Intra"/>
      <sheetName val="04B. Contracts_Inter"/>
      <sheetName val="04C. Blocks_LVA"/>
      <sheetName val="05. COVID"/>
      <sheetName val="06. Capital"/>
      <sheetName val="06B. ICB_Capital"/>
      <sheetName val="07. Tech_Funding_Cap_Rev"/>
      <sheetName val="08. Risks_Mits"/>
      <sheetName val="09. Efficiency_Input"/>
      <sheetName val="10. ICB_Mental_Health_Serv"/>
      <sheetName val="11. PMCS"/>
      <sheetName val="20. Data Validation"/>
      <sheetName val="Consolidator&gt;&gt;"/>
      <sheetName val="Import_Filter"/>
      <sheetName val="DA_Options"/>
      <sheetName val="Data"/>
      <sheetName val="Maincodes"/>
      <sheetName val="Subcodes"/>
      <sheetName val="Files"/>
      <sheetName val="Output"/>
      <sheetName val="Data Feed"/>
      <sheetName val="ICB_Bridge_Data"/>
      <sheetName val="ICB_Allocation_Data"/>
      <sheetName val="Mapping"/>
      <sheetName val="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>
        <row r="23">
          <cell r="E23" t="str">
            <v>Plan</v>
          </cell>
          <cell r="F23">
            <v>45046</v>
          </cell>
          <cell r="G23" t="str">
            <v>Month 1</v>
          </cell>
        </row>
        <row r="24">
          <cell r="E24" t="str">
            <v>Plan</v>
          </cell>
          <cell r="F24">
            <v>45077</v>
          </cell>
          <cell r="G24" t="str">
            <v>Month 2</v>
          </cell>
        </row>
        <row r="25">
          <cell r="E25" t="str">
            <v>Plan</v>
          </cell>
          <cell r="F25">
            <v>45107</v>
          </cell>
          <cell r="G25" t="str">
            <v>Month 3</v>
          </cell>
        </row>
        <row r="26">
          <cell r="E26" t="str">
            <v>Plan</v>
          </cell>
          <cell r="F26">
            <v>45138</v>
          </cell>
          <cell r="G26" t="str">
            <v>Month 4</v>
          </cell>
        </row>
        <row r="27">
          <cell r="E27" t="str">
            <v>Plan</v>
          </cell>
          <cell r="F27">
            <v>45169</v>
          </cell>
          <cell r="G27" t="str">
            <v>Month 5</v>
          </cell>
        </row>
        <row r="28">
          <cell r="E28" t="str">
            <v>Plan</v>
          </cell>
          <cell r="F28">
            <v>45199</v>
          </cell>
          <cell r="G28" t="str">
            <v>Month 6</v>
          </cell>
        </row>
        <row r="29">
          <cell r="E29" t="str">
            <v>Plan</v>
          </cell>
          <cell r="F29">
            <v>45230</v>
          </cell>
          <cell r="G29" t="str">
            <v>Month 7</v>
          </cell>
        </row>
        <row r="30">
          <cell r="E30" t="str">
            <v>Plan</v>
          </cell>
          <cell r="F30">
            <v>45260</v>
          </cell>
          <cell r="G30" t="str">
            <v>Month 8</v>
          </cell>
        </row>
        <row r="31">
          <cell r="E31" t="str">
            <v>Plan</v>
          </cell>
          <cell r="F31">
            <v>45291</v>
          </cell>
          <cell r="G31" t="str">
            <v>Month 9</v>
          </cell>
        </row>
        <row r="32">
          <cell r="E32" t="str">
            <v>Plan</v>
          </cell>
          <cell r="F32">
            <v>45322</v>
          </cell>
          <cell r="G32" t="str">
            <v>Month 10</v>
          </cell>
        </row>
        <row r="33">
          <cell r="E33" t="str">
            <v>Plan</v>
          </cell>
          <cell r="F33">
            <v>45351</v>
          </cell>
          <cell r="G33" t="str">
            <v>Month 11</v>
          </cell>
        </row>
        <row r="34">
          <cell r="E34" t="str">
            <v>Plan</v>
          </cell>
          <cell r="F34">
            <v>45382</v>
          </cell>
          <cell r="G34" t="str">
            <v>Month 12</v>
          </cell>
        </row>
        <row r="35">
          <cell r="E35" t="str">
            <v>Plan</v>
          </cell>
          <cell r="F35">
            <v>45382</v>
          </cell>
          <cell r="G35" t="str">
            <v>Year Ending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C9C7B-9FB5-43B2-A542-94313E837C17}">
  <dimension ref="A1:A48"/>
  <sheetViews>
    <sheetView tabSelected="1" workbookViewId="0">
      <selection activeCell="G11" sqref="G11"/>
    </sheetView>
  </sheetViews>
  <sheetFormatPr defaultRowHeight="14.5" x14ac:dyDescent="0.35"/>
  <sheetData>
    <row r="1" spans="1:1" x14ac:dyDescent="0.35">
      <c r="A1" t="s">
        <v>0</v>
      </c>
    </row>
    <row r="3" spans="1:1" x14ac:dyDescent="0.35">
      <c r="A3" s="2" t="s">
        <v>19</v>
      </c>
    </row>
    <row r="5" spans="1:1" ht="15.5" x14ac:dyDescent="0.35">
      <c r="A5" s="3"/>
    </row>
    <row r="7" spans="1:1" x14ac:dyDescent="0.35">
      <c r="A7" s="15" t="s">
        <v>1</v>
      </c>
    </row>
    <row r="9" spans="1:1" x14ac:dyDescent="0.35">
      <c r="A9" s="1"/>
    </row>
    <row r="10" spans="1:1" x14ac:dyDescent="0.35">
      <c r="A10" s="4"/>
    </row>
    <row r="11" spans="1:1" x14ac:dyDescent="0.35">
      <c r="A11" s="5" t="s">
        <v>2</v>
      </c>
    </row>
    <row r="12" spans="1:1" x14ac:dyDescent="0.35">
      <c r="A12" s="6"/>
    </row>
    <row r="13" spans="1:1" x14ac:dyDescent="0.35">
      <c r="A13" s="7" t="s">
        <v>3</v>
      </c>
    </row>
    <row r="14" spans="1:1" x14ac:dyDescent="0.35">
      <c r="A14" s="6"/>
    </row>
    <row r="15" spans="1:1" x14ac:dyDescent="0.35">
      <c r="A15" s="7" t="s">
        <v>4</v>
      </c>
    </row>
    <row r="16" spans="1:1" x14ac:dyDescent="0.35">
      <c r="A16" s="4"/>
    </row>
    <row r="17" spans="1:1" x14ac:dyDescent="0.35">
      <c r="A17" s="5" t="s">
        <v>5</v>
      </c>
    </row>
    <row r="18" spans="1:1" x14ac:dyDescent="0.35">
      <c r="A18" s="6"/>
    </row>
    <row r="19" spans="1:1" x14ac:dyDescent="0.35">
      <c r="A19" s="7" t="s">
        <v>6</v>
      </c>
    </row>
    <row r="20" spans="1:1" x14ac:dyDescent="0.35">
      <c r="A20" s="6"/>
    </row>
    <row r="21" spans="1:1" x14ac:dyDescent="0.35">
      <c r="A21" s="7" t="s">
        <v>7</v>
      </c>
    </row>
    <row r="22" spans="1:1" x14ac:dyDescent="0.35">
      <c r="A22" s="6"/>
    </row>
    <row r="23" spans="1:1" x14ac:dyDescent="0.35">
      <c r="A23" s="7" t="s">
        <v>8</v>
      </c>
    </row>
    <row r="24" spans="1:1" x14ac:dyDescent="0.35">
      <c r="A24" s="4"/>
    </row>
    <row r="25" spans="1:1" x14ac:dyDescent="0.35">
      <c r="A25" s="5" t="s">
        <v>9</v>
      </c>
    </row>
    <row r="26" spans="1:1" x14ac:dyDescent="0.35">
      <c r="A26" s="6"/>
    </row>
    <row r="27" spans="1:1" x14ac:dyDescent="0.35">
      <c r="A27" s="7" t="s">
        <v>10</v>
      </c>
    </row>
    <row r="28" spans="1:1" ht="15.5" x14ac:dyDescent="0.35">
      <c r="A28" s="3"/>
    </row>
    <row r="30" spans="1:1" x14ac:dyDescent="0.35">
      <c r="A30" s="2" t="s">
        <v>11</v>
      </c>
    </row>
    <row r="31" spans="1:1" x14ac:dyDescent="0.35">
      <c r="A31" s="4"/>
    </row>
    <row r="32" spans="1:1" x14ac:dyDescent="0.35">
      <c r="A32" s="5" t="s">
        <v>12</v>
      </c>
    </row>
    <row r="33" spans="1:1" x14ac:dyDescent="0.35">
      <c r="A33" s="6"/>
    </row>
    <row r="34" spans="1:1" x14ac:dyDescent="0.35">
      <c r="A34" s="7" t="s">
        <v>13</v>
      </c>
    </row>
    <row r="35" spans="1:1" x14ac:dyDescent="0.35">
      <c r="A35" s="6"/>
    </row>
    <row r="36" spans="1:1" x14ac:dyDescent="0.35">
      <c r="A36" s="7" t="s">
        <v>14</v>
      </c>
    </row>
    <row r="37" spans="1:1" x14ac:dyDescent="0.35">
      <c r="A37" s="4"/>
    </row>
    <row r="38" spans="1:1" x14ac:dyDescent="0.35">
      <c r="A38" s="5" t="s">
        <v>5</v>
      </c>
    </row>
    <row r="39" spans="1:1" x14ac:dyDescent="0.35">
      <c r="A39" s="6"/>
    </row>
    <row r="40" spans="1:1" x14ac:dyDescent="0.35">
      <c r="A40" s="7" t="s">
        <v>15</v>
      </c>
    </row>
    <row r="41" spans="1:1" x14ac:dyDescent="0.35">
      <c r="A41" s="6"/>
    </row>
    <row r="42" spans="1:1" x14ac:dyDescent="0.35">
      <c r="A42" s="7" t="s">
        <v>16</v>
      </c>
    </row>
    <row r="43" spans="1:1" x14ac:dyDescent="0.35">
      <c r="A43" s="6"/>
    </row>
    <row r="44" spans="1:1" x14ac:dyDescent="0.35">
      <c r="A44" s="7" t="s">
        <v>17</v>
      </c>
    </row>
    <row r="45" spans="1:1" x14ac:dyDescent="0.35">
      <c r="A45" s="4"/>
    </row>
    <row r="46" spans="1:1" x14ac:dyDescent="0.35">
      <c r="A46" s="5" t="s">
        <v>9</v>
      </c>
    </row>
    <row r="47" spans="1:1" x14ac:dyDescent="0.35">
      <c r="A47" s="6"/>
    </row>
    <row r="48" spans="1:1" x14ac:dyDescent="0.35">
      <c r="A48" s="7" t="s">
        <v>18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549E2-7217-4220-BBDE-732FFB4A94E7}">
  <sheetPr>
    <tabColor rgb="FF00B050"/>
  </sheetPr>
  <dimension ref="A1:D17"/>
  <sheetViews>
    <sheetView workbookViewId="0"/>
  </sheetViews>
  <sheetFormatPr defaultRowHeight="14.5" x14ac:dyDescent="0.35"/>
  <sheetData>
    <row r="1" spans="1:4" x14ac:dyDescent="0.35">
      <c r="A1" s="2" t="s">
        <v>11</v>
      </c>
    </row>
    <row r="2" spans="1:4" x14ac:dyDescent="0.35">
      <c r="A2" s="5" t="s">
        <v>9</v>
      </c>
    </row>
    <row r="3" spans="1:4" x14ac:dyDescent="0.35">
      <c r="A3" s="6"/>
    </row>
    <row r="4" spans="1:4" x14ac:dyDescent="0.35">
      <c r="A4" s="7" t="s">
        <v>18</v>
      </c>
    </row>
    <row r="5" spans="1:4" x14ac:dyDescent="0.35">
      <c r="A5" s="7"/>
    </row>
    <row r="6" spans="1:4" x14ac:dyDescent="0.35">
      <c r="A6" s="7"/>
      <c r="B6" s="72" t="s">
        <v>56</v>
      </c>
    </row>
    <row r="8" spans="1:4" x14ac:dyDescent="0.35">
      <c r="B8" s="99"/>
      <c r="C8" s="104" t="s">
        <v>22</v>
      </c>
    </row>
    <row r="9" spans="1:4" x14ac:dyDescent="0.35">
      <c r="B9" s="105"/>
      <c r="C9" s="106" t="s">
        <v>53</v>
      </c>
    </row>
    <row r="10" spans="1:4" x14ac:dyDescent="0.35">
      <c r="B10" s="99" t="s">
        <v>37</v>
      </c>
      <c r="C10" s="107" t="s">
        <v>59</v>
      </c>
      <c r="D10" s="85" t="s">
        <v>58</v>
      </c>
    </row>
    <row r="11" spans="1:4" x14ac:dyDescent="0.35">
      <c r="B11" s="100" t="s">
        <v>38</v>
      </c>
      <c r="C11" s="101">
        <v>1569</v>
      </c>
    </row>
    <row r="12" spans="1:4" x14ac:dyDescent="0.35">
      <c r="B12" s="100" t="s">
        <v>39</v>
      </c>
      <c r="C12" s="101">
        <v>1745</v>
      </c>
    </row>
    <row r="13" spans="1:4" x14ac:dyDescent="0.35">
      <c r="B13" s="100" t="s">
        <v>40</v>
      </c>
      <c r="C13" s="101">
        <v>3651</v>
      </c>
    </row>
    <row r="14" spans="1:4" x14ac:dyDescent="0.35">
      <c r="B14" s="100" t="s">
        <v>41</v>
      </c>
      <c r="C14" s="101">
        <v>6332</v>
      </c>
    </row>
    <row r="15" spans="1:4" x14ac:dyDescent="0.35">
      <c r="B15" s="102" t="s">
        <v>42</v>
      </c>
      <c r="C15" s="103">
        <v>7233</v>
      </c>
    </row>
    <row r="17" spans="2:2" x14ac:dyDescent="0.35">
      <c r="B17" t="s">
        <v>63</v>
      </c>
    </row>
  </sheetData>
  <phoneticPr fontId="19" type="noConversion"/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329CC-50F0-47E4-87FD-6C5986D36C15}">
  <sheetPr>
    <tabColor theme="1"/>
  </sheetPr>
  <dimension ref="A1"/>
  <sheetViews>
    <sheetView workbookViewId="0">
      <selection activeCell="J29" sqref="J29"/>
    </sheetView>
  </sheetViews>
  <sheetFormatPr defaultRowHeight="14.5" x14ac:dyDescent="0.35"/>
  <sheetData/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9B8D2-B54B-4D7A-B33E-91093F4264F0}">
  <sheetPr>
    <tabColor rgb="FF00B050"/>
  </sheetPr>
  <dimension ref="A1:L7"/>
  <sheetViews>
    <sheetView workbookViewId="0">
      <selection activeCell="E17" sqref="E17"/>
    </sheetView>
  </sheetViews>
  <sheetFormatPr defaultColWidth="9.1796875" defaultRowHeight="14" x14ac:dyDescent="0.3"/>
  <cols>
    <col min="1" max="16384" width="9.1796875" style="46"/>
  </cols>
  <sheetData>
    <row r="1" spans="1:12" x14ac:dyDescent="0.3">
      <c r="A1" s="2" t="s">
        <v>19</v>
      </c>
    </row>
    <row r="3" spans="1:12" x14ac:dyDescent="0.3">
      <c r="A3" s="111" t="s">
        <v>20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2" x14ac:dyDescent="0.3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</row>
    <row r="6" spans="1:12" x14ac:dyDescent="0.3">
      <c r="A6" s="48" t="s">
        <v>36</v>
      </c>
    </row>
    <row r="7" spans="1:12" x14ac:dyDescent="0.3">
      <c r="A7" s="47"/>
    </row>
  </sheetData>
  <mergeCells count="1">
    <mergeCell ref="A3:L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0805B-0A7E-4FA4-B770-F6042DABD02E}">
  <sheetPr>
    <tabColor rgb="FF00B050"/>
  </sheetPr>
  <dimension ref="A1:P24"/>
  <sheetViews>
    <sheetView workbookViewId="0"/>
  </sheetViews>
  <sheetFormatPr defaultColWidth="9.1796875" defaultRowHeight="11.5" x14ac:dyDescent="0.25"/>
  <cols>
    <col min="1" max="1" width="9.1796875" style="14"/>
    <col min="2" max="2" width="40.7265625" style="14" customWidth="1"/>
    <col min="3" max="3" width="9.1796875" style="14"/>
    <col min="4" max="4" width="18" style="14" customWidth="1"/>
    <col min="5" max="16" width="10.1796875" style="14" bestFit="1" customWidth="1"/>
    <col min="17" max="16384" width="9.1796875" style="14"/>
  </cols>
  <sheetData>
    <row r="1" spans="1:16" x14ac:dyDescent="0.25">
      <c r="A1" s="17" t="s">
        <v>1</v>
      </c>
    </row>
    <row r="2" spans="1:16" x14ac:dyDescent="0.25">
      <c r="A2" s="18" t="s">
        <v>2</v>
      </c>
    </row>
    <row r="3" spans="1:16" x14ac:dyDescent="0.25">
      <c r="A3" s="19"/>
    </row>
    <row r="4" spans="1:16" x14ac:dyDescent="0.25">
      <c r="A4" s="20" t="s">
        <v>3</v>
      </c>
    </row>
    <row r="5" spans="1:16" x14ac:dyDescent="0.25">
      <c r="A5" s="19"/>
    </row>
    <row r="6" spans="1:16" x14ac:dyDescent="0.25">
      <c r="A6" s="20" t="s">
        <v>4</v>
      </c>
    </row>
    <row r="7" spans="1:16" ht="12.5" x14ac:dyDescent="0.25">
      <c r="A7" s="45"/>
    </row>
    <row r="10" spans="1:16" x14ac:dyDescent="0.25">
      <c r="C10" s="21"/>
    </row>
    <row r="11" spans="1:16" x14ac:dyDescent="0.25">
      <c r="A11" s="14" t="s">
        <v>31</v>
      </c>
      <c r="B11" s="14" t="s">
        <v>55</v>
      </c>
    </row>
    <row r="12" spans="1:16" ht="12" x14ac:dyDescent="0.3">
      <c r="A12" s="58"/>
      <c r="B12" s="23"/>
      <c r="C12" s="24"/>
      <c r="D12" s="24" t="s">
        <v>52</v>
      </c>
      <c r="E12" s="24" t="s">
        <v>49</v>
      </c>
      <c r="F12" s="24" t="s">
        <v>49</v>
      </c>
      <c r="G12" s="24" t="s">
        <v>49</v>
      </c>
      <c r="H12" s="24" t="s">
        <v>49</v>
      </c>
      <c r="I12" s="24" t="s">
        <v>49</v>
      </c>
      <c r="J12" s="24" t="s">
        <v>49</v>
      </c>
      <c r="K12" s="24" t="s">
        <v>49</v>
      </c>
      <c r="L12" s="24" t="s">
        <v>49</v>
      </c>
      <c r="M12" s="24" t="s">
        <v>49</v>
      </c>
      <c r="N12" s="24" t="s">
        <v>49</v>
      </c>
      <c r="O12" s="24" t="s">
        <v>49</v>
      </c>
      <c r="P12" s="24" t="s">
        <v>49</v>
      </c>
    </row>
    <row r="13" spans="1:16" x14ac:dyDescent="0.25">
      <c r="A13" s="22"/>
      <c r="B13" s="23"/>
      <c r="C13" s="25"/>
      <c r="D13" s="26">
        <v>45382</v>
      </c>
      <c r="E13" s="26">
        <v>45046</v>
      </c>
      <c r="F13" s="26">
        <v>45077</v>
      </c>
      <c r="G13" s="26">
        <v>45107</v>
      </c>
      <c r="H13" s="26">
        <v>45138</v>
      </c>
      <c r="I13" s="26">
        <v>45169</v>
      </c>
      <c r="J13" s="26">
        <v>45199</v>
      </c>
      <c r="K13" s="26">
        <v>45230</v>
      </c>
      <c r="L13" s="26">
        <v>45260</v>
      </c>
      <c r="M13" s="26">
        <v>45291</v>
      </c>
      <c r="N13" s="26">
        <v>45322</v>
      </c>
      <c r="O13" s="26">
        <v>45351</v>
      </c>
      <c r="P13" s="26">
        <v>45382</v>
      </c>
    </row>
    <row r="14" spans="1:16" x14ac:dyDescent="0.25">
      <c r="A14" s="22"/>
      <c r="B14" s="23"/>
      <c r="C14" s="25" t="s">
        <v>27</v>
      </c>
      <c r="D14" s="25" t="s">
        <v>50</v>
      </c>
      <c r="E14" s="25" t="s">
        <v>37</v>
      </c>
      <c r="F14" s="25" t="s">
        <v>38</v>
      </c>
      <c r="G14" s="25" t="s">
        <v>39</v>
      </c>
      <c r="H14" s="25" t="s">
        <v>40</v>
      </c>
      <c r="I14" s="25" t="s">
        <v>41</v>
      </c>
      <c r="J14" s="25" t="s">
        <v>42</v>
      </c>
      <c r="K14" s="25" t="s">
        <v>43</v>
      </c>
      <c r="L14" s="25" t="s">
        <v>44</v>
      </c>
      <c r="M14" s="25" t="s">
        <v>45</v>
      </c>
      <c r="N14" s="25" t="s">
        <v>46</v>
      </c>
      <c r="O14" s="25" t="s">
        <v>47</v>
      </c>
      <c r="P14" s="25" t="s">
        <v>48</v>
      </c>
    </row>
    <row r="15" spans="1:16" x14ac:dyDescent="0.25">
      <c r="A15" s="27"/>
      <c r="B15" s="28"/>
      <c r="C15" s="29" t="s">
        <v>28</v>
      </c>
      <c r="D15" s="29" t="s">
        <v>53</v>
      </c>
      <c r="E15" s="29" t="s">
        <v>53</v>
      </c>
      <c r="F15" s="29" t="s">
        <v>53</v>
      </c>
      <c r="G15" s="29" t="s">
        <v>53</v>
      </c>
      <c r="H15" s="29" t="s">
        <v>53</v>
      </c>
      <c r="I15" s="29" t="s">
        <v>53</v>
      </c>
      <c r="J15" s="29" t="s">
        <v>53</v>
      </c>
      <c r="K15" s="29" t="s">
        <v>53</v>
      </c>
      <c r="L15" s="29" t="s">
        <v>53</v>
      </c>
      <c r="M15" s="29" t="s">
        <v>53</v>
      </c>
      <c r="N15" s="29" t="s">
        <v>53</v>
      </c>
      <c r="O15" s="29" t="s">
        <v>53</v>
      </c>
      <c r="P15" s="29" t="s">
        <v>53</v>
      </c>
    </row>
    <row r="16" spans="1:16" x14ac:dyDescent="0.25">
      <c r="A16" s="30" t="s">
        <v>29</v>
      </c>
      <c r="B16" s="12"/>
      <c r="C16" s="31" t="s">
        <v>30</v>
      </c>
      <c r="D16" s="60">
        <v>2.35</v>
      </c>
      <c r="E16" s="60">
        <v>-2.2650000000000001</v>
      </c>
      <c r="F16" s="60">
        <v>-4.4790000000000001</v>
      </c>
      <c r="G16" s="60">
        <v>-3.8380000000000001</v>
      </c>
      <c r="H16" s="60">
        <v>-2.61</v>
      </c>
      <c r="I16" s="60">
        <v>-2.488</v>
      </c>
      <c r="J16" s="60">
        <v>-2.3159999999999998</v>
      </c>
      <c r="K16" s="60">
        <v>0.56799999999999995</v>
      </c>
      <c r="L16" s="60">
        <v>0.32800000000000001</v>
      </c>
      <c r="M16" s="60">
        <v>0.38400000000000001</v>
      </c>
      <c r="N16" s="60">
        <v>0.26100000000000001</v>
      </c>
      <c r="O16" s="60">
        <v>1.9750000000000001</v>
      </c>
      <c r="P16" s="60">
        <v>16.829999999999998</v>
      </c>
    </row>
    <row r="18" spans="1:16" x14ac:dyDescent="0.25">
      <c r="A18" s="14" t="s">
        <v>32</v>
      </c>
      <c r="B18" s="14" t="s">
        <v>33</v>
      </c>
    </row>
    <row r="19" spans="1:16" x14ac:dyDescent="0.25">
      <c r="D19" s="24" t="s">
        <v>51</v>
      </c>
      <c r="E19" s="49">
        <v>45046</v>
      </c>
      <c r="F19" s="51">
        <v>45077</v>
      </c>
      <c r="G19" s="50">
        <v>45107</v>
      </c>
      <c r="H19" s="51">
        <v>45138</v>
      </c>
      <c r="I19" s="50">
        <v>45169</v>
      </c>
      <c r="J19" s="51">
        <v>45199</v>
      </c>
      <c r="K19" s="50">
        <v>45230</v>
      </c>
      <c r="L19" s="51">
        <v>45260</v>
      </c>
      <c r="M19" s="50">
        <v>45291</v>
      </c>
      <c r="N19" s="51">
        <v>45322</v>
      </c>
      <c r="O19" s="50">
        <v>45351</v>
      </c>
      <c r="P19" s="51">
        <v>45382</v>
      </c>
    </row>
    <row r="20" spans="1:16" x14ac:dyDescent="0.25">
      <c r="B20" s="21"/>
      <c r="D20" s="25" t="s">
        <v>54</v>
      </c>
      <c r="E20" s="61" t="s">
        <v>37</v>
      </c>
      <c r="F20" s="25" t="s">
        <v>38</v>
      </c>
      <c r="G20" s="62" t="s">
        <v>39</v>
      </c>
      <c r="H20" s="25" t="s">
        <v>40</v>
      </c>
      <c r="I20" s="62" t="s">
        <v>41</v>
      </c>
      <c r="J20" s="25" t="s">
        <v>42</v>
      </c>
      <c r="K20" s="62" t="s">
        <v>43</v>
      </c>
      <c r="L20" s="25" t="s">
        <v>44</v>
      </c>
      <c r="M20" s="62" t="s">
        <v>45</v>
      </c>
      <c r="N20" s="25" t="s">
        <v>46</v>
      </c>
      <c r="O20" s="62" t="s">
        <v>47</v>
      </c>
      <c r="P20" s="25" t="s">
        <v>48</v>
      </c>
    </row>
    <row r="21" spans="1:16" x14ac:dyDescent="0.25">
      <c r="B21" s="32"/>
      <c r="D21" s="61" t="s">
        <v>53</v>
      </c>
      <c r="E21" s="61" t="s">
        <v>53</v>
      </c>
      <c r="F21" s="25" t="s">
        <v>53</v>
      </c>
      <c r="G21" s="62" t="s">
        <v>53</v>
      </c>
      <c r="H21" s="25" t="s">
        <v>53</v>
      </c>
      <c r="I21" s="62" t="s">
        <v>53</v>
      </c>
      <c r="J21" s="25" t="s">
        <v>53</v>
      </c>
      <c r="K21" s="62" t="s">
        <v>53</v>
      </c>
      <c r="L21" s="25" t="s">
        <v>53</v>
      </c>
      <c r="M21" s="62" t="s">
        <v>53</v>
      </c>
      <c r="N21" s="25" t="s">
        <v>53</v>
      </c>
      <c r="O21" s="62" t="s">
        <v>53</v>
      </c>
      <c r="P21" s="25" t="s">
        <v>53</v>
      </c>
    </row>
    <row r="22" spans="1:16" x14ac:dyDescent="0.25">
      <c r="D22" s="108">
        <v>1631.7534100335313</v>
      </c>
      <c r="E22" s="109">
        <v>138.43983888718702</v>
      </c>
      <c r="F22" s="108">
        <v>140.65411272103339</v>
      </c>
      <c r="G22" s="110">
        <v>140.01340692235846</v>
      </c>
      <c r="H22" s="108">
        <v>138.7847608407757</v>
      </c>
      <c r="I22" s="110">
        <v>138.66295976784539</v>
      </c>
      <c r="J22" s="108">
        <v>138.49087605740536</v>
      </c>
      <c r="K22" s="110">
        <v>135.60685399049879</v>
      </c>
      <c r="L22" s="108">
        <v>135.84702220330621</v>
      </c>
      <c r="M22" s="110">
        <v>135.79134366389815</v>
      </c>
      <c r="N22" s="108">
        <v>135.91402742337183</v>
      </c>
      <c r="O22" s="110">
        <v>134.20048076952673</v>
      </c>
      <c r="P22" s="108">
        <v>119.34772678632426</v>
      </c>
    </row>
    <row r="24" spans="1:16" ht="12" x14ac:dyDescent="0.3">
      <c r="A24" s="59"/>
      <c r="D24" s="63"/>
    </row>
  </sheetData>
  <phoneticPr fontId="19" type="noConversion"/>
  <pageMargins left="0.7" right="0.7" top="0.75" bottom="0.75" header="0.3" footer="0.3"/>
  <pageSetup paperSize="9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0C675-C86D-40C5-B838-6EE7DFBFE422}">
  <sheetPr>
    <tabColor rgb="FF00B050"/>
  </sheetPr>
  <dimension ref="A1:N22"/>
  <sheetViews>
    <sheetView workbookViewId="0">
      <selection activeCell="B10" sqref="B10"/>
    </sheetView>
  </sheetViews>
  <sheetFormatPr defaultColWidth="9.1796875" defaultRowHeight="12.5" x14ac:dyDescent="0.25"/>
  <cols>
    <col min="1" max="1" width="9.1796875" style="52"/>
    <col min="2" max="2" width="9.453125" style="52" bestFit="1" customWidth="1"/>
    <col min="3" max="3" width="11.453125" style="52" bestFit="1" customWidth="1"/>
    <col min="4" max="15" width="12.7265625" style="52" bestFit="1" customWidth="1"/>
    <col min="16" max="16384" width="9.1796875" style="52"/>
  </cols>
  <sheetData>
    <row r="1" spans="1:14" x14ac:dyDescent="0.25">
      <c r="A1" s="15" t="s">
        <v>1</v>
      </c>
    </row>
    <row r="2" spans="1:14" x14ac:dyDescent="0.25">
      <c r="A2" s="53" t="s">
        <v>5</v>
      </c>
    </row>
    <row r="3" spans="1:14" x14ac:dyDescent="0.25">
      <c r="A3" s="54"/>
    </row>
    <row r="4" spans="1:14" x14ac:dyDescent="0.25">
      <c r="A4" s="16" t="s">
        <v>6</v>
      </c>
    </row>
    <row r="5" spans="1:14" x14ac:dyDescent="0.25">
      <c r="A5" s="54"/>
    </row>
    <row r="6" spans="1:14" x14ac:dyDescent="0.25">
      <c r="A6" s="16" t="s">
        <v>7</v>
      </c>
    </row>
    <row r="7" spans="1:14" x14ac:dyDescent="0.25">
      <c r="A7" s="16"/>
    </row>
    <row r="8" spans="1:14" x14ac:dyDescent="0.25">
      <c r="A8" s="16" t="s">
        <v>8</v>
      </c>
    </row>
    <row r="10" spans="1:14" ht="13" x14ac:dyDescent="0.3">
      <c r="B10" s="72" t="s">
        <v>56</v>
      </c>
    </row>
    <row r="11" spans="1:14" x14ac:dyDescent="0.25">
      <c r="B11" s="55"/>
    </row>
    <row r="12" spans="1:14" x14ac:dyDescent="0.25">
      <c r="A12" s="52" t="s">
        <v>31</v>
      </c>
      <c r="B12" s="56">
        <v>0</v>
      </c>
    </row>
    <row r="13" spans="1:14" x14ac:dyDescent="0.25">
      <c r="B13" s="56"/>
    </row>
    <row r="14" spans="1:14" x14ac:dyDescent="0.25">
      <c r="A14" s="52" t="s">
        <v>32</v>
      </c>
      <c r="B14" s="56">
        <v>0</v>
      </c>
    </row>
    <row r="15" spans="1:14" x14ac:dyDescent="0.25">
      <c r="B15" s="56"/>
    </row>
    <row r="16" spans="1:14" ht="13" x14ac:dyDescent="0.3">
      <c r="A16" s="52" t="s">
        <v>34</v>
      </c>
      <c r="B16" s="64"/>
      <c r="C16" s="65">
        <v>45046</v>
      </c>
      <c r="D16" s="66">
        <v>45077</v>
      </c>
      <c r="E16" s="65">
        <v>45107</v>
      </c>
      <c r="F16" s="66">
        <v>45138</v>
      </c>
      <c r="G16" s="65">
        <v>45169</v>
      </c>
      <c r="H16" s="66">
        <v>45199</v>
      </c>
      <c r="I16" s="65">
        <v>45230</v>
      </c>
      <c r="J16" s="66">
        <v>45260</v>
      </c>
      <c r="K16" s="65">
        <v>45291</v>
      </c>
      <c r="L16" s="66">
        <v>45322</v>
      </c>
      <c r="M16" s="65">
        <v>45351</v>
      </c>
      <c r="N16" s="67">
        <v>45382</v>
      </c>
    </row>
    <row r="17" spans="1:14" ht="13" x14ac:dyDescent="0.3">
      <c r="B17" s="68" t="s">
        <v>51</v>
      </c>
      <c r="C17" s="69" t="s">
        <v>37</v>
      </c>
      <c r="D17" s="70" t="s">
        <v>38</v>
      </c>
      <c r="E17" s="69" t="s">
        <v>39</v>
      </c>
      <c r="F17" s="70" t="s">
        <v>40</v>
      </c>
      <c r="G17" s="69" t="s">
        <v>41</v>
      </c>
      <c r="H17" s="70" t="s">
        <v>42</v>
      </c>
      <c r="I17" s="69" t="s">
        <v>43</v>
      </c>
      <c r="J17" s="70" t="s">
        <v>44</v>
      </c>
      <c r="K17" s="69" t="s">
        <v>45</v>
      </c>
      <c r="L17" s="70" t="s">
        <v>46</v>
      </c>
      <c r="M17" s="69" t="s">
        <v>47</v>
      </c>
      <c r="N17" s="71" t="s">
        <v>48</v>
      </c>
    </row>
    <row r="18" spans="1:14" ht="13" x14ac:dyDescent="0.3">
      <c r="B18" s="68" t="s">
        <v>53</v>
      </c>
      <c r="C18" s="69" t="s">
        <v>53</v>
      </c>
      <c r="D18" s="70" t="s">
        <v>53</v>
      </c>
      <c r="E18" s="69" t="s">
        <v>53</v>
      </c>
      <c r="F18" s="70" t="s">
        <v>53</v>
      </c>
      <c r="G18" s="69" t="s">
        <v>53</v>
      </c>
      <c r="H18" s="70" t="s">
        <v>53</v>
      </c>
      <c r="I18" s="69" t="s">
        <v>53</v>
      </c>
      <c r="J18" s="70" t="s">
        <v>53</v>
      </c>
      <c r="K18" s="69" t="s">
        <v>53</v>
      </c>
      <c r="L18" s="70" t="s">
        <v>53</v>
      </c>
      <c r="M18" s="69" t="s">
        <v>53</v>
      </c>
      <c r="N18" s="71" t="s">
        <v>53</v>
      </c>
    </row>
    <row r="19" spans="1:14" x14ac:dyDescent="0.25">
      <c r="B19" s="73">
        <v>23.192228000000004</v>
      </c>
      <c r="C19" s="74">
        <v>1.874781</v>
      </c>
      <c r="D19" s="75">
        <v>1.874781</v>
      </c>
      <c r="E19" s="74">
        <v>1.7961010000000002</v>
      </c>
      <c r="F19" s="75">
        <v>2.0003709999999999</v>
      </c>
      <c r="G19" s="74">
        <v>1.883623</v>
      </c>
      <c r="H19" s="75">
        <v>2.1132869999999997</v>
      </c>
      <c r="I19" s="74">
        <v>2.051024</v>
      </c>
      <c r="J19" s="75">
        <v>1.9351189999999998</v>
      </c>
      <c r="K19" s="74">
        <v>1.9351179999999999</v>
      </c>
      <c r="L19" s="75">
        <v>1.9551160000000001</v>
      </c>
      <c r="M19" s="74">
        <v>1.9561199999999999</v>
      </c>
      <c r="N19" s="76">
        <v>1.8167869999999999</v>
      </c>
    </row>
    <row r="22" spans="1:14" ht="13" x14ac:dyDescent="0.3">
      <c r="A22" s="59"/>
    </row>
  </sheetData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BDB12F-528A-4E42-B6DF-F9638D6EA164}">
  <sheetPr>
    <tabColor rgb="FF00B050"/>
  </sheetPr>
  <dimension ref="A1:P13"/>
  <sheetViews>
    <sheetView workbookViewId="0">
      <selection activeCell="J22" sqref="J22"/>
    </sheetView>
  </sheetViews>
  <sheetFormatPr defaultRowHeight="14.5" x14ac:dyDescent="0.35"/>
  <cols>
    <col min="3" max="3" width="10.54296875" customWidth="1"/>
    <col min="4" max="16" width="10.1796875" bestFit="1" customWidth="1"/>
  </cols>
  <sheetData>
    <row r="1" spans="1:16" x14ac:dyDescent="0.35">
      <c r="A1" s="2" t="s">
        <v>1</v>
      </c>
    </row>
    <row r="2" spans="1:16" x14ac:dyDescent="0.35">
      <c r="A2" s="5" t="s">
        <v>9</v>
      </c>
    </row>
    <row r="3" spans="1:16" x14ac:dyDescent="0.35">
      <c r="A3" s="6"/>
    </row>
    <row r="4" spans="1:16" x14ac:dyDescent="0.35">
      <c r="A4" s="7" t="s">
        <v>10</v>
      </c>
    </row>
    <row r="6" spans="1:16" x14ac:dyDescent="0.35">
      <c r="B6" s="72" t="s">
        <v>56</v>
      </c>
    </row>
    <row r="7" spans="1:16" x14ac:dyDescent="0.35">
      <c r="B7" s="72"/>
    </row>
    <row r="8" spans="1:16" s="13" customFormat="1" ht="12.5" x14ac:dyDescent="0.25">
      <c r="A8" s="45"/>
      <c r="B8" s="40"/>
      <c r="C8" s="41"/>
      <c r="D8" s="42" t="s">
        <v>52</v>
      </c>
      <c r="E8" s="10" t="s">
        <v>49</v>
      </c>
      <c r="F8" s="10" t="s">
        <v>49</v>
      </c>
      <c r="G8" s="10" t="s">
        <v>49</v>
      </c>
      <c r="H8" s="10" t="s">
        <v>49</v>
      </c>
      <c r="I8" s="10" t="s">
        <v>49</v>
      </c>
      <c r="J8" s="10" t="s">
        <v>49</v>
      </c>
      <c r="K8" s="10" t="s">
        <v>49</v>
      </c>
      <c r="L8" s="10" t="s">
        <v>49</v>
      </c>
      <c r="M8" s="10" t="s">
        <v>49</v>
      </c>
      <c r="N8" s="10" t="s">
        <v>49</v>
      </c>
      <c r="O8" s="10" t="s">
        <v>49</v>
      </c>
      <c r="P8" s="10" t="s">
        <v>49</v>
      </c>
    </row>
    <row r="9" spans="1:16" s="13" customFormat="1" ht="10.5" x14ac:dyDescent="0.25">
      <c r="B9" s="35"/>
      <c r="C9" s="36"/>
      <c r="D9" s="34">
        <v>45382</v>
      </c>
      <c r="E9" s="11">
        <v>45046</v>
      </c>
      <c r="F9" s="11">
        <v>45077</v>
      </c>
      <c r="G9" s="11">
        <v>45107</v>
      </c>
      <c r="H9" s="11">
        <v>45138</v>
      </c>
      <c r="I9" s="11">
        <v>45169</v>
      </c>
      <c r="J9" s="11">
        <v>45199</v>
      </c>
      <c r="K9" s="11">
        <v>45230</v>
      </c>
      <c r="L9" s="11">
        <v>45260</v>
      </c>
      <c r="M9" s="11">
        <v>45291</v>
      </c>
      <c r="N9" s="11">
        <v>45322</v>
      </c>
      <c r="O9" s="11">
        <v>45351</v>
      </c>
      <c r="P9" s="11">
        <v>45382</v>
      </c>
    </row>
    <row r="10" spans="1:16" s="37" customFormat="1" ht="10.5" x14ac:dyDescent="0.25">
      <c r="B10" s="38"/>
      <c r="C10" s="39"/>
      <c r="D10" s="33" t="s">
        <v>50</v>
      </c>
      <c r="E10" s="9" t="s">
        <v>37</v>
      </c>
      <c r="F10" s="9" t="s">
        <v>38</v>
      </c>
      <c r="G10" s="9" t="s">
        <v>39</v>
      </c>
      <c r="H10" s="9" t="s">
        <v>40</v>
      </c>
      <c r="I10" s="9" t="s">
        <v>41</v>
      </c>
      <c r="J10" s="9" t="s">
        <v>42</v>
      </c>
      <c r="K10" s="9" t="s">
        <v>43</v>
      </c>
      <c r="L10" s="9" t="s">
        <v>44</v>
      </c>
      <c r="M10" s="9" t="s">
        <v>45</v>
      </c>
      <c r="N10" s="9" t="s">
        <v>46</v>
      </c>
      <c r="O10" s="9" t="s">
        <v>47</v>
      </c>
      <c r="P10" s="9" t="s">
        <v>48</v>
      </c>
    </row>
    <row r="11" spans="1:16" s="37" customFormat="1" ht="10.5" x14ac:dyDescent="0.25">
      <c r="B11" s="38"/>
      <c r="C11" s="39"/>
      <c r="D11" s="33" t="s">
        <v>53</v>
      </c>
      <c r="E11" s="33" t="s">
        <v>53</v>
      </c>
      <c r="F11" s="9" t="s">
        <v>53</v>
      </c>
      <c r="G11" s="9" t="s">
        <v>53</v>
      </c>
      <c r="H11" s="9" t="s">
        <v>53</v>
      </c>
      <c r="I11" s="9" t="s">
        <v>53</v>
      </c>
      <c r="J11" s="9" t="s">
        <v>53</v>
      </c>
      <c r="K11" s="9" t="s">
        <v>53</v>
      </c>
      <c r="L11" s="9" t="s">
        <v>53</v>
      </c>
      <c r="M11" s="9" t="s">
        <v>53</v>
      </c>
      <c r="N11" s="9" t="s">
        <v>53</v>
      </c>
      <c r="O11" s="9" t="s">
        <v>53</v>
      </c>
      <c r="P11" s="9" t="s">
        <v>53</v>
      </c>
    </row>
    <row r="12" spans="1:16" s="13" customFormat="1" ht="10.5" x14ac:dyDescent="0.25">
      <c r="B12" s="43" t="s">
        <v>35</v>
      </c>
      <c r="C12" s="44"/>
      <c r="D12" s="77">
        <v>37.365000000000002</v>
      </c>
      <c r="E12" s="78">
        <v>1.3480000000000001</v>
      </c>
      <c r="F12" s="78">
        <v>0.29099999999999998</v>
      </c>
      <c r="G12" s="78">
        <v>0.375</v>
      </c>
      <c r="H12" s="78">
        <v>1.4450000000000001</v>
      </c>
      <c r="I12" s="78">
        <v>1.5880000000000001</v>
      </c>
      <c r="J12" s="78">
        <v>1.86</v>
      </c>
      <c r="K12" s="78">
        <v>4.5599999999999996</v>
      </c>
      <c r="L12" s="78">
        <v>4.633</v>
      </c>
      <c r="M12" s="78">
        <v>4.9960000000000004</v>
      </c>
      <c r="N12" s="78">
        <v>5.226</v>
      </c>
      <c r="O12" s="78">
        <v>5.3230000000000004</v>
      </c>
      <c r="P12" s="78">
        <v>5.72</v>
      </c>
    </row>
    <row r="13" spans="1:16" s="13" customFormat="1" ht="10.5" x14ac:dyDescent="0.25"/>
  </sheetData>
  <pageMargins left="0.7" right="0.7" top="0.75" bottom="0.75" header="0.3" footer="0.3"/>
  <pageSetup paperSize="9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74480-324F-497B-99FD-CBB53DE0A716}">
  <sheetPr>
    <tabColor theme="1"/>
  </sheetPr>
  <dimension ref="A1"/>
  <sheetViews>
    <sheetView workbookViewId="0">
      <selection activeCell="G32" sqref="G32"/>
    </sheetView>
  </sheetViews>
  <sheetFormatPr defaultRowHeight="14.5" x14ac:dyDescent="0.35"/>
  <sheetData/>
  <pageMargins left="0.7" right="0.7" top="0.75" bottom="0.75" header="0.3" footer="0.3"/>
  <pageSetup paperSize="9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C6336-847A-4653-A902-A59D24562830}">
  <sheetPr>
    <tabColor rgb="FF00B050"/>
  </sheetPr>
  <dimension ref="A1:F21"/>
  <sheetViews>
    <sheetView topLeftCell="A2" workbookViewId="0">
      <selection activeCell="K6" sqref="K6"/>
    </sheetView>
  </sheetViews>
  <sheetFormatPr defaultRowHeight="14.5" x14ac:dyDescent="0.35"/>
  <cols>
    <col min="2" max="2" width="9.54296875" customWidth="1"/>
    <col min="3" max="3" width="11.54296875" customWidth="1"/>
    <col min="4" max="4" width="10.81640625" customWidth="1"/>
    <col min="5" max="5" width="15.54296875" customWidth="1"/>
  </cols>
  <sheetData>
    <row r="1" spans="1:6" x14ac:dyDescent="0.35">
      <c r="A1" s="2" t="s">
        <v>11</v>
      </c>
    </row>
    <row r="2" spans="1:6" x14ac:dyDescent="0.35">
      <c r="A2" s="4"/>
    </row>
    <row r="3" spans="1:6" x14ac:dyDescent="0.35">
      <c r="A3" s="5" t="s">
        <v>12</v>
      </c>
    </row>
    <row r="4" spans="1:6" x14ac:dyDescent="0.35">
      <c r="A4" s="6"/>
    </row>
    <row r="5" spans="1:6" x14ac:dyDescent="0.35">
      <c r="A5" s="7" t="s">
        <v>13</v>
      </c>
    </row>
    <row r="6" spans="1:6" x14ac:dyDescent="0.35">
      <c r="A6" s="6"/>
    </row>
    <row r="7" spans="1:6" x14ac:dyDescent="0.35">
      <c r="A7" s="7" t="s">
        <v>14</v>
      </c>
    </row>
    <row r="9" spans="1:6" x14ac:dyDescent="0.35">
      <c r="B9" s="72" t="s">
        <v>56</v>
      </c>
    </row>
    <row r="11" spans="1:6" x14ac:dyDescent="0.35">
      <c r="C11" s="79" t="s">
        <v>24</v>
      </c>
    </row>
    <row r="12" spans="1:6" s="8" customFormat="1" x14ac:dyDescent="0.35">
      <c r="B12" s="83" t="s">
        <v>57</v>
      </c>
      <c r="C12" s="84" t="s">
        <v>22</v>
      </c>
      <c r="D12"/>
      <c r="E12"/>
    </row>
    <row r="13" spans="1:6" s="8" customFormat="1" x14ac:dyDescent="0.35">
      <c r="B13" s="80"/>
      <c r="C13" s="81" t="s">
        <v>53</v>
      </c>
      <c r="D13"/>
      <c r="E13"/>
    </row>
    <row r="14" spans="1:6" s="8" customFormat="1" x14ac:dyDescent="0.35">
      <c r="B14" s="80" t="s">
        <v>37</v>
      </c>
      <c r="C14" s="81" t="s">
        <v>59</v>
      </c>
      <c r="D14" s="85" t="s">
        <v>58</v>
      </c>
      <c r="E14"/>
    </row>
    <row r="15" spans="1:6" x14ac:dyDescent="0.35">
      <c r="B15" s="80" t="s">
        <v>38</v>
      </c>
      <c r="C15" s="82">
        <v>290.75799999999998</v>
      </c>
      <c r="F15" s="94"/>
    </row>
    <row r="16" spans="1:6" x14ac:dyDescent="0.35">
      <c r="B16" s="80" t="s">
        <v>39</v>
      </c>
      <c r="C16" s="82">
        <v>447.15600000000001</v>
      </c>
      <c r="F16" s="94"/>
    </row>
    <row r="17" spans="2:6" x14ac:dyDescent="0.35">
      <c r="B17" s="80" t="s">
        <v>40</v>
      </c>
      <c r="C17" s="82">
        <v>597.66499999999996</v>
      </c>
      <c r="F17" s="94"/>
    </row>
    <row r="18" spans="2:6" x14ac:dyDescent="0.35">
      <c r="B18" s="80" t="s">
        <v>41</v>
      </c>
      <c r="C18" s="82">
        <v>742.02599999999995</v>
      </c>
      <c r="F18" s="94"/>
    </row>
    <row r="19" spans="2:6" x14ac:dyDescent="0.35">
      <c r="B19" s="80" t="s">
        <v>42</v>
      </c>
      <c r="C19" s="82">
        <v>894.59900000000005</v>
      </c>
      <c r="F19" s="94"/>
    </row>
    <row r="21" spans="2:6" x14ac:dyDescent="0.35">
      <c r="B21" t="s">
        <v>63</v>
      </c>
    </row>
  </sheetData>
  <phoneticPr fontId="19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F5800-F66B-4B86-BE01-DA45B3036044}">
  <sheetPr>
    <tabColor rgb="FF00B050"/>
  </sheetPr>
  <dimension ref="A1:I28"/>
  <sheetViews>
    <sheetView topLeftCell="A7" workbookViewId="0">
      <selection activeCell="E23" sqref="E23"/>
    </sheetView>
  </sheetViews>
  <sheetFormatPr defaultRowHeight="14.5" x14ac:dyDescent="0.35"/>
  <cols>
    <col min="3" max="4" width="11.26953125" customWidth="1"/>
    <col min="5" max="5" width="10.54296875" customWidth="1"/>
    <col min="6" max="6" width="10" customWidth="1"/>
    <col min="7" max="8" width="14.453125" customWidth="1"/>
  </cols>
  <sheetData>
    <row r="1" spans="1:9" x14ac:dyDescent="0.35">
      <c r="A1" s="2" t="s">
        <v>11</v>
      </c>
    </row>
    <row r="2" spans="1:9" x14ac:dyDescent="0.35">
      <c r="A2" s="5" t="s">
        <v>5</v>
      </c>
    </row>
    <row r="3" spans="1:9" x14ac:dyDescent="0.35">
      <c r="A3" s="6"/>
    </row>
    <row r="4" spans="1:9" x14ac:dyDescent="0.35">
      <c r="A4" s="7" t="s">
        <v>15</v>
      </c>
    </row>
    <row r="5" spans="1:9" x14ac:dyDescent="0.35">
      <c r="A5" s="6"/>
    </row>
    <row r="6" spans="1:9" x14ac:dyDescent="0.35">
      <c r="A6" s="7" t="s">
        <v>16</v>
      </c>
    </row>
    <row r="7" spans="1:9" x14ac:dyDescent="0.35">
      <c r="A7" s="16"/>
    </row>
    <row r="8" spans="1:9" x14ac:dyDescent="0.35">
      <c r="A8" s="7" t="s">
        <v>17</v>
      </c>
    </row>
    <row r="10" spans="1:9" x14ac:dyDescent="0.35">
      <c r="B10" s="72" t="s">
        <v>56</v>
      </c>
    </row>
    <row r="11" spans="1:9" x14ac:dyDescent="0.35">
      <c r="B11" s="72"/>
    </row>
    <row r="12" spans="1:9" x14ac:dyDescent="0.35">
      <c r="C12" s="79" t="s">
        <v>25</v>
      </c>
      <c r="D12" s="79" t="s">
        <v>25</v>
      </c>
      <c r="E12" s="79" t="s">
        <v>24</v>
      </c>
      <c r="F12" s="79" t="s">
        <v>24</v>
      </c>
      <c r="G12" s="79" t="s">
        <v>26</v>
      </c>
      <c r="H12" s="79" t="s">
        <v>26</v>
      </c>
    </row>
    <row r="13" spans="1:9" x14ac:dyDescent="0.35">
      <c r="B13" s="88"/>
      <c r="C13" s="97" t="s">
        <v>22</v>
      </c>
      <c r="D13" s="90" t="s">
        <v>21</v>
      </c>
      <c r="E13" s="97" t="s">
        <v>22</v>
      </c>
      <c r="F13" s="90" t="s">
        <v>21</v>
      </c>
      <c r="G13" s="89" t="s">
        <v>22</v>
      </c>
      <c r="H13" s="90" t="s">
        <v>21</v>
      </c>
    </row>
    <row r="14" spans="1:9" ht="35.25" customHeight="1" x14ac:dyDescent="0.35">
      <c r="B14" s="96"/>
      <c r="C14" s="113" t="s">
        <v>60</v>
      </c>
      <c r="D14" s="114"/>
      <c r="E14" s="113" t="s">
        <v>61</v>
      </c>
      <c r="F14" s="114"/>
      <c r="G14" s="113" t="s">
        <v>62</v>
      </c>
      <c r="H14" s="114"/>
    </row>
    <row r="15" spans="1:9" x14ac:dyDescent="0.35">
      <c r="B15" s="91"/>
      <c r="C15" s="98" t="s">
        <v>23</v>
      </c>
      <c r="D15" s="93" t="s">
        <v>23</v>
      </c>
      <c r="E15" s="98" t="s">
        <v>23</v>
      </c>
      <c r="F15" s="93" t="s">
        <v>23</v>
      </c>
      <c r="G15" s="92" t="s">
        <v>23</v>
      </c>
      <c r="H15" s="93" t="s">
        <v>23</v>
      </c>
    </row>
    <row r="16" spans="1:9" x14ac:dyDescent="0.35">
      <c r="B16" s="86" t="s">
        <v>37</v>
      </c>
      <c r="C16" s="95" t="s">
        <v>59</v>
      </c>
      <c r="D16" s="95" t="s">
        <v>59</v>
      </c>
      <c r="E16" s="95" t="s">
        <v>59</v>
      </c>
      <c r="F16" s="95" t="s">
        <v>59</v>
      </c>
      <c r="G16" s="95" t="s">
        <v>59</v>
      </c>
      <c r="H16" s="95" t="s">
        <v>59</v>
      </c>
      <c r="I16" s="85" t="s">
        <v>58</v>
      </c>
    </row>
    <row r="17" spans="1:8" x14ac:dyDescent="0.35">
      <c r="B17" s="91" t="s">
        <v>38</v>
      </c>
      <c r="C17" s="82">
        <v>2.17</v>
      </c>
      <c r="D17" s="82">
        <v>90.5</v>
      </c>
      <c r="E17" s="82">
        <v>12.6</v>
      </c>
      <c r="F17" s="82">
        <f>E17</f>
        <v>12.6</v>
      </c>
      <c r="G17" s="82">
        <v>3592.8</v>
      </c>
      <c r="H17" s="82">
        <v>21582.7</v>
      </c>
    </row>
    <row r="18" spans="1:8" x14ac:dyDescent="0.35">
      <c r="B18" s="91" t="s">
        <v>39</v>
      </c>
      <c r="C18" s="82">
        <v>3.6</v>
      </c>
      <c r="D18" s="82">
        <v>90.5</v>
      </c>
      <c r="E18" s="82">
        <f>E17+15.8</f>
        <v>28.4</v>
      </c>
      <c r="F18" s="82">
        <f t="shared" ref="F18:F21" si="0">E18</f>
        <v>28.4</v>
      </c>
      <c r="G18" s="82">
        <v>6039.5</v>
      </c>
      <c r="H18" s="82">
        <v>22898.7</v>
      </c>
    </row>
    <row r="19" spans="1:8" x14ac:dyDescent="0.35">
      <c r="B19" s="91" t="s">
        <v>40</v>
      </c>
      <c r="C19" s="82">
        <v>15.1</v>
      </c>
      <c r="D19" s="82">
        <v>67.099999999999994</v>
      </c>
      <c r="E19" s="82">
        <f>E18+16.5</f>
        <v>44.9</v>
      </c>
      <c r="F19" s="82">
        <f t="shared" si="0"/>
        <v>44.9</v>
      </c>
      <c r="G19" s="82">
        <v>7041.9</v>
      </c>
      <c r="H19" s="82">
        <v>22343.9</v>
      </c>
    </row>
    <row r="20" spans="1:8" x14ac:dyDescent="0.35">
      <c r="B20" s="91" t="s">
        <v>41</v>
      </c>
      <c r="C20" s="82">
        <v>13.1</v>
      </c>
      <c r="D20" s="82">
        <v>67.099999999999994</v>
      </c>
      <c r="E20" s="82">
        <f>E19+10.4</f>
        <v>55.3</v>
      </c>
      <c r="F20" s="82">
        <f t="shared" si="0"/>
        <v>55.3</v>
      </c>
      <c r="G20" s="82">
        <v>10047.299999999999</v>
      </c>
      <c r="H20" s="87">
        <v>24064.9</v>
      </c>
    </row>
    <row r="21" spans="1:8" x14ac:dyDescent="0.35">
      <c r="B21" s="91" t="s">
        <v>42</v>
      </c>
      <c r="C21" s="82">
        <v>13.1</v>
      </c>
      <c r="D21" s="82">
        <v>67.099999999999994</v>
      </c>
      <c r="E21" s="82">
        <f>E20+6.8</f>
        <v>62.099999999999994</v>
      </c>
      <c r="F21" s="82">
        <f t="shared" si="0"/>
        <v>62.099999999999994</v>
      </c>
      <c r="G21" s="82">
        <v>11085.8</v>
      </c>
      <c r="H21" s="82">
        <v>23144.5</v>
      </c>
    </row>
    <row r="28" spans="1:8" x14ac:dyDescent="0.35">
      <c r="A28" s="57"/>
    </row>
  </sheetData>
  <mergeCells count="3">
    <mergeCell ref="G14:H14"/>
    <mergeCell ref="E14:F14"/>
    <mergeCell ref="C14:D14"/>
  </mergeCells>
  <phoneticPr fontId="19" type="noConversion"/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67469EE1-6E69-4FA5-A165-771DABAB421A}"/>
</file>

<file path=customXml/itemProps2.xml><?xml version="1.0" encoding="utf-8"?>
<ds:datastoreItem xmlns:ds="http://schemas.openxmlformats.org/officeDocument/2006/customXml" ds:itemID="{BC07E86E-A891-44D2-949B-EA6EF681199A}"/>
</file>

<file path=customXml/itemProps3.xml><?xml version="1.0" encoding="utf-8"?>
<ds:datastoreItem xmlns:ds="http://schemas.openxmlformats.org/officeDocument/2006/customXml" ds:itemID="{CEB102E7-178C-49E9-9E80-7BFA300C4F1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Question</vt:lpstr>
      <vt:lpstr>Planned&gt;&gt;&gt;</vt:lpstr>
      <vt:lpstr>a)</vt:lpstr>
      <vt:lpstr>1a,b</vt:lpstr>
      <vt:lpstr>2,a,b,c</vt:lpstr>
      <vt:lpstr>3a</vt:lpstr>
      <vt:lpstr>Actuals&gt;&gt;&gt;</vt:lpstr>
      <vt:lpstr>1a and b</vt:lpstr>
      <vt:lpstr>2a,b and c</vt:lpstr>
      <vt:lpstr>3a.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2023-10-24T11:26:57Z</dcterms:created>
  <dcterms:modified xsi:type="dcterms:W3CDTF">2023-11-07T16:03:35Z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